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サンプル" sheetId="1" state="visible" r:id="rId3"/>
    <sheet name="診断サマリー" sheetId="2" state="visible" r:id="rId4"/>
    <sheet name="収録項目" sheetId="3" state="visible" r:id="rId5"/>
  </sheets>
  <definedNames>
    <definedName function="false" hidden="true" localSheetId="0" name="_xlnm._FilterDatabase" vbProcedure="false">サンプル!$A$5:$U$17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Noto Sans CJK SC"/>
            <family val="2"/>
          </rPr>
          <t xml:space="preserve">お客様の取引先リストをそのままお預かりします。中国語表記でも英語表記でも、どちらか一方で照合できます。</t>
        </r>
      </text>
    </comment>
    <comment ref="I5" authorId="0">
      <text>
        <r>
          <rPr>
            <sz val="10"/>
            <rFont val="Arial"/>
            <family val="2"/>
          </rPr>
          <t xml:space="preserve">NR1</t>
        </r>
        <r>
          <rPr>
            <sz val="10"/>
            <rFont val="Noto Sans CJK SC"/>
            <family val="2"/>
          </rPr>
          <t xml:space="preserve">（最も低い）〜 </t>
        </r>
        <r>
          <rPr>
            <sz val="10"/>
            <rFont val="Arial"/>
            <family val="2"/>
          </rPr>
          <t xml:space="preserve">NR5</t>
        </r>
        <r>
          <rPr>
            <sz val="10"/>
            <rFont val="Noto Sans CJK SC"/>
            <family val="2"/>
          </rPr>
          <t xml:space="preserve">（最も高い）の</t>
        </r>
        <r>
          <rPr>
            <sz val="10"/>
            <rFont val="Arial"/>
            <family val="2"/>
          </rPr>
          <t xml:space="preserve">5</t>
        </r>
        <r>
          <rPr>
            <sz val="10"/>
            <rFont val="Noto Sans CJK SC"/>
            <family val="2"/>
          </rPr>
          <t xml:space="preserve">段階。
倒産確率モデルと定性評価を合わせた総合判定です。</t>
        </r>
      </text>
    </comment>
  </commentList>
</comments>
</file>

<file path=xl/sharedStrings.xml><?xml version="1.0" encoding="utf-8"?>
<sst xmlns="http://schemas.openxmlformats.org/spreadsheetml/2006/main" count="257" uniqueCount="167">
  <si>
    <t xml:space="preserve">【凡例】青いヘッダー＝お客様にご用意いただく列　／　黄色いヘッダー＝中村格付研究所が追記する列　　※ 収録項目はご指定いただけます。既存の管理台帳の列構成に合わせてお返しします。</t>
  </si>
  <si>
    <r>
      <rPr>
        <sz val="9"/>
        <color rgb="FF5A5A57"/>
        <rFont val="Noto Sans CJK SC"/>
        <family val="2"/>
      </rPr>
      <t xml:space="preserve">中国データマッチング　納品サンプル（架空データ）　単位：金額は万元（決算書通貨</t>
    </r>
    <r>
      <rPr>
        <sz val="9"/>
        <color rgb="FF5A5A57"/>
        <rFont val="Meiryo"/>
        <family val="0"/>
        <charset val="1"/>
      </rPr>
      <t xml:space="preserve">CNY</t>
    </r>
    <r>
      <rPr>
        <sz val="9"/>
        <color rgb="FF5A5A57"/>
        <rFont val="Noto Sans CJK SC"/>
        <family val="2"/>
      </rPr>
      <t xml:space="preserve">／</t>
    </r>
    <r>
      <rPr>
        <sz val="9"/>
        <color rgb="FF5A5A57"/>
        <rFont val="Meiryo"/>
        <family val="0"/>
        <charset val="1"/>
      </rPr>
      <t xml:space="preserve">10,000</t>
    </r>
    <r>
      <rPr>
        <sz val="9"/>
        <color rgb="FF5A5A57"/>
        <rFont val="Noto Sans CJK SC"/>
        <family val="2"/>
      </rPr>
      <t xml:space="preserve">元単位）</t>
    </r>
  </si>
  <si>
    <t xml:space="preserve">NO.</t>
  </si>
  <si>
    <t xml:space="preserve">Company Name</t>
  </si>
  <si>
    <t xml:space="preserve">English Name</t>
  </si>
  <si>
    <t xml:space="preserve">Country</t>
  </si>
  <si>
    <t xml:space="preserve">Location</t>
  </si>
  <si>
    <t xml:space="preserve">Collection Info</t>
  </si>
  <si>
    <t xml:space="preserve">Currency</t>
  </si>
  <si>
    <t xml:space="preserve">Credit limit (current)</t>
  </si>
  <si>
    <t xml:space="preserve">NRating</t>
  </si>
  <si>
    <t xml:space="preserve">Recommended Credit Limit</t>
  </si>
  <si>
    <t xml:space="preserve">Financial Year</t>
  </si>
  <si>
    <t xml:space="preserve">Financial Month</t>
  </si>
  <si>
    <t xml:space="preserve">Capital Currency</t>
  </si>
  <si>
    <t xml:space="preserve">Paid-up capital</t>
  </si>
  <si>
    <t xml:space="preserve">Number of employee</t>
  </si>
  <si>
    <t xml:space="preserve">Parent / Shareholder 50%+</t>
  </si>
  <si>
    <t xml:space="preserve">Revenue</t>
  </si>
  <si>
    <t xml:space="preserve">Net profit</t>
  </si>
  <si>
    <t xml:space="preserve">Total assets</t>
  </si>
  <si>
    <t xml:space="preserve">Total liabilities</t>
  </si>
  <si>
    <t xml:space="preserve">Shareholder's equity</t>
  </si>
  <si>
    <t xml:space="preserve">No.</t>
  </si>
  <si>
    <t xml:space="preserve">会社名（中国語）</t>
  </si>
  <si>
    <t xml:space="preserve">会社名（英語）</t>
  </si>
  <si>
    <t xml:space="preserve">国</t>
  </si>
  <si>
    <t xml:space="preserve">所在地（省・市）</t>
  </si>
  <si>
    <t xml:space="preserve">回収条件</t>
  </si>
  <si>
    <t xml:space="preserve">通貨</t>
  </si>
  <si>
    <t xml:space="preserve">現行の与信限度額</t>
  </si>
  <si>
    <r>
      <rPr>
        <b val="true"/>
        <sz val="10"/>
        <color rgb="FF111110"/>
        <rFont val="Meiryo"/>
        <family val="0"/>
        <charset val="1"/>
      </rPr>
      <t xml:space="preserve">NR</t>
    </r>
    <r>
      <rPr>
        <b val="true"/>
        <sz val="10"/>
        <color rgb="FF111110"/>
        <rFont val="Noto Sans CJK SC"/>
        <family val="2"/>
      </rPr>
      <t xml:space="preserve">格付</t>
    </r>
  </si>
  <si>
    <t xml:space="preserve">推奨与信限度額</t>
  </si>
  <si>
    <t xml:space="preserve">決算年度</t>
  </si>
  <si>
    <t xml:space="preserve">決算月</t>
  </si>
  <si>
    <t xml:space="preserve">資本金通貨</t>
  </si>
  <si>
    <t xml:space="preserve">払込済資本金</t>
  </si>
  <si>
    <t xml:space="preserve">従業員数</t>
  </si>
  <si>
    <r>
      <rPr>
        <b val="true"/>
        <sz val="10"/>
        <color rgb="FF111110"/>
        <rFont val="Meiryo"/>
        <family val="0"/>
        <charset val="1"/>
      </rPr>
      <t xml:space="preserve">50%</t>
    </r>
    <r>
      <rPr>
        <b val="true"/>
        <sz val="10"/>
        <color rgb="FF111110"/>
        <rFont val="Noto Sans CJK SC"/>
        <family val="2"/>
      </rPr>
      <t xml:space="preserve">以上出資の株主</t>
    </r>
  </si>
  <si>
    <t xml:space="preserve">売上高</t>
  </si>
  <si>
    <t xml:space="preserve">当期純利益</t>
  </si>
  <si>
    <t xml:space="preserve">資産合計</t>
  </si>
  <si>
    <t xml:space="preserve">負債合計</t>
  </si>
  <si>
    <t xml:space="preserve">株主資本</t>
  </si>
  <si>
    <t xml:space="preserve">サンプル精密（江蘇）有限公司</t>
  </si>
  <si>
    <t xml:space="preserve">SAMPLE PRECISION (JIANGSU) CO., LTD.</t>
  </si>
  <si>
    <t xml:space="preserve">China</t>
  </si>
  <si>
    <t xml:space="preserve">江蘇省 蘇州市</t>
  </si>
  <si>
    <t xml:space="preserve">60D</t>
  </si>
  <si>
    <t xml:space="preserve">CNY</t>
  </si>
  <si>
    <t xml:space="preserve">NR4</t>
  </si>
  <si>
    <t xml:space="preserve">USD</t>
  </si>
  <si>
    <t xml:space="preserve">Sample Holdings Co., Ltd. 100%</t>
  </si>
  <si>
    <t xml:space="preserve">サンプル化工（天津）有限公司</t>
  </si>
  <si>
    <t xml:space="preserve">SAMPLE CHEMICAL (TIANJIN) CO., LTD.</t>
  </si>
  <si>
    <t xml:space="preserve">天津市 武清区</t>
  </si>
  <si>
    <t xml:space="preserve">Sample Chem, Ltd. 100%</t>
  </si>
  <si>
    <t xml:space="preserve">サンプル工業（天津）有限公司</t>
  </si>
  <si>
    <t xml:space="preserve">SAMPLE INDUSTRIAL (TIANJIN) CO., LTD.</t>
  </si>
  <si>
    <t xml:space="preserve">天津市 北辰区</t>
  </si>
  <si>
    <t xml:space="preserve">90D</t>
  </si>
  <si>
    <t xml:space="preserve">Sample Kogyo Co., Ltd. 51%</t>
  </si>
  <si>
    <t xml:space="preserve">サンプル食品（天津）有限公司</t>
  </si>
  <si>
    <t xml:space="preserve">SAMPLE FOODS (TIANJIN) CO., LTD.</t>
  </si>
  <si>
    <t xml:space="preserve">天津市 西青区</t>
  </si>
  <si>
    <t xml:space="preserve">Sample Vitamin Co., Ltd. 100%</t>
  </si>
  <si>
    <t xml:space="preserve">サンプル電子（東莞）有限公司</t>
  </si>
  <si>
    <t xml:space="preserve">SAMPLE ELECTRONICS (DONGGUAN) CO., LTD.</t>
  </si>
  <si>
    <t xml:space="preserve">広東省 東莞市</t>
  </si>
  <si>
    <t xml:space="preserve">Sample Precision Co., Ltd.(BVI) 100%</t>
  </si>
  <si>
    <t xml:space="preserve">サンプル樹脂（深圳）有限公司</t>
  </si>
  <si>
    <t xml:space="preserve">SAMPLE RESIN (SHENZHEN) CO., LTD.</t>
  </si>
  <si>
    <t xml:space="preserve">広東省 深圳市</t>
  </si>
  <si>
    <t xml:space="preserve">HKD</t>
  </si>
  <si>
    <t xml:space="preserve">Sample Hong Kong Co., Limited 100%</t>
  </si>
  <si>
    <t xml:space="preserve">サンプル外装（武漢）有限公司</t>
  </si>
  <si>
    <t xml:space="preserve">SAMPLE EXTERIOR (WUHAN) CO., LTD.</t>
  </si>
  <si>
    <t xml:space="preserve">湖北省 武漢市</t>
  </si>
  <si>
    <t xml:space="preserve">Sample Auto Systems Co., Ltd. 60%</t>
  </si>
  <si>
    <t xml:space="preserve">サンプル部品（湖北）有限公司</t>
  </si>
  <si>
    <t xml:space="preserve">SAMPLE PARTS (HUBEI) CO., LTD.</t>
  </si>
  <si>
    <t xml:space="preserve">湖北省 咸寧市</t>
  </si>
  <si>
    <t xml:space="preserve">NR3</t>
  </si>
  <si>
    <t xml:space="preserve">Wang (individual) 65%</t>
  </si>
  <si>
    <t xml:space="preserve">サンプル金型（東莞）有限公司</t>
  </si>
  <si>
    <t xml:space="preserve">SAMPLE MOLD (DONGGUAN) CO., LTD.</t>
  </si>
  <si>
    <t xml:space="preserve">Chen (individual) 70%</t>
  </si>
  <si>
    <t xml:space="preserve">サンプル新材料（南通）有限公司</t>
  </si>
  <si>
    <t xml:space="preserve">SAMPLE NEW MATERIALS (NANTONG) CO., LTD.</t>
  </si>
  <si>
    <t xml:space="preserve">江蘇省 南通市</t>
  </si>
  <si>
    <t xml:space="preserve">120D</t>
  </si>
  <si>
    <t xml:space="preserve">Sample Materials Group 55%</t>
  </si>
  <si>
    <t xml:space="preserve">サンプル配件（珠海）有限公司</t>
  </si>
  <si>
    <t xml:space="preserve">SAMPLE FITTINGS (ZHUHAI) CO., LTD.</t>
  </si>
  <si>
    <t xml:space="preserve">広東省 珠海市</t>
  </si>
  <si>
    <t xml:space="preserve">NR2</t>
  </si>
  <si>
    <t xml:space="preserve">Li (individual) 80%</t>
  </si>
  <si>
    <t xml:space="preserve">サンプル貿易（上海）有限公司</t>
  </si>
  <si>
    <t xml:space="preserve">SAMPLE TRADING (SHANGHAI) CO., LTD.</t>
  </si>
  <si>
    <t xml:space="preserve">上海市 松江区</t>
  </si>
  <si>
    <t xml:space="preserve">30D</t>
  </si>
  <si>
    <t xml:space="preserve">NR5</t>
  </si>
  <si>
    <t xml:space="preserve">Sample (China) Investment Co., Ltd. 100%</t>
  </si>
  <si>
    <r>
      <rPr>
        <sz val="9"/>
        <color rgb="FF5A5A57"/>
        <rFont val="Noto Sans CJK SC"/>
        <family val="2"/>
      </rPr>
      <t xml:space="preserve">※ 上記はすべて架空の企業・架空の数値です。実在の企業とは一切関係ありません。／ 赤字・債務超過・</t>
    </r>
    <r>
      <rPr>
        <sz val="9"/>
        <color rgb="FF5A5A57"/>
        <rFont val="Meiryo"/>
        <family val="0"/>
        <charset val="1"/>
      </rPr>
      <t xml:space="preserve">NR2</t>
    </r>
    <r>
      <rPr>
        <sz val="9"/>
        <color rgb="FF5A5A57"/>
        <rFont val="Noto Sans CJK SC"/>
        <family val="2"/>
      </rPr>
      <t xml:space="preserve">以下は自動で色が付きます（条件付き書式）。</t>
    </r>
  </si>
  <si>
    <t xml:space="preserve">診断サマリー（納品時に自動集計されます）</t>
  </si>
  <si>
    <t xml:space="preserve">下の数値はすべて「サンプル」シートを参照する数式です。行を足せば自動で更新されます。</t>
  </si>
  <si>
    <t xml:space="preserve">■ 全体</t>
  </si>
  <si>
    <t xml:space="preserve">項目</t>
  </si>
  <si>
    <t xml:space="preserve">値</t>
  </si>
  <si>
    <t xml:space="preserve">単位</t>
  </si>
  <si>
    <t xml:space="preserve">対象社数</t>
  </si>
  <si>
    <t xml:space="preserve">社</t>
  </si>
  <si>
    <t xml:space="preserve">当期赤字の社数</t>
  </si>
  <si>
    <t xml:space="preserve">当期赤字の割合</t>
  </si>
  <si>
    <t xml:space="preserve">債務超過の社数</t>
  </si>
  <si>
    <t xml:space="preserve">現行与信枠の合計</t>
  </si>
  <si>
    <t xml:space="preserve">元</t>
  </si>
  <si>
    <t xml:space="preserve">うち赤字先への枠</t>
  </si>
  <si>
    <t xml:space="preserve">赤字先への枠の割合</t>
  </si>
  <si>
    <r>
      <rPr>
        <b val="true"/>
        <sz val="11"/>
        <color rgb="FFB8960C"/>
        <rFont val="Noto Sans CJK SC"/>
        <family val="2"/>
      </rPr>
      <t xml:space="preserve">■ 信用格付 </t>
    </r>
    <r>
      <rPr>
        <b val="true"/>
        <sz val="11"/>
        <color rgb="FFB8960C"/>
        <rFont val="Meiryo"/>
        <family val="0"/>
        <charset val="1"/>
      </rPr>
      <t xml:space="preserve">× </t>
    </r>
    <r>
      <rPr>
        <b val="true"/>
        <sz val="11"/>
        <color rgb="FFB8960C"/>
        <rFont val="Noto Sans CJK SC"/>
        <family val="2"/>
      </rPr>
      <t xml:space="preserve">財務実態</t>
    </r>
  </si>
  <si>
    <t xml:space="preserve">信用格付</t>
  </si>
  <si>
    <t xml:space="preserve">社数</t>
  </si>
  <si>
    <t xml:space="preserve">うち当期赤字</t>
  </si>
  <si>
    <t xml:space="preserve">うち債務超過</t>
  </si>
  <si>
    <t xml:space="preserve">目安</t>
  </si>
  <si>
    <t xml:space="preserve">超優良。追加調査は不要。</t>
  </si>
  <si>
    <t xml:space="preserve">良好。通常の与信管理で足りる。</t>
  </si>
  <si>
    <t xml:space="preserve">普通。取引額が大きければ確認したい。</t>
  </si>
  <si>
    <t xml:space="preserve">要注意。優先して深掘りすべき。</t>
  </si>
  <si>
    <t xml:space="preserve">NR1</t>
  </si>
  <si>
    <t xml:space="preserve">最も低い。取引条件の見直しを検討。</t>
  </si>
  <si>
    <t xml:space="preserve">※ 格付欄で並べ替えるだけで、優先して調べるべき取引先が決まります。</t>
  </si>
  <si>
    <r>
      <rPr>
        <sz val="9.5"/>
        <color rgb="FF5A5A57"/>
        <rFont val="Meiryo"/>
        <family val="0"/>
        <charset val="1"/>
      </rPr>
      <t xml:space="preserve">※ NR2</t>
    </r>
    <r>
      <rPr>
        <sz val="9.5"/>
        <color rgb="FF5A5A57"/>
        <rFont val="Noto Sans CJK SC"/>
        <family val="2"/>
      </rPr>
      <t xml:space="preserve">以下で引っかかった数社は、</t>
    </r>
    <r>
      <rPr>
        <sz val="9.5"/>
        <color rgb="FF5A5A57"/>
        <rFont val="Meiryo"/>
        <family val="0"/>
        <charset val="1"/>
      </rPr>
      <t xml:space="preserve">NR</t>
    </r>
    <r>
      <rPr>
        <sz val="9.5"/>
        <color rgb="FF5A5A57"/>
        <rFont val="Noto Sans CJK SC"/>
        <family val="2"/>
      </rPr>
      <t xml:space="preserve">中国決算書レポート（フル決算書）や中国取引先レポート（仕入先・販売先）で深掘りできます。</t>
    </r>
  </si>
  <si>
    <t xml:space="preserve">収録項目一覧</t>
  </si>
  <si>
    <t xml:space="preserve">収録項目はお客様にご指定いただきます。下記は一例です。既存の与信管理台帳の列構成に合わせてお返しできます。</t>
  </si>
  <si>
    <t xml:space="preserve">項目（日本語）</t>
  </si>
  <si>
    <t xml:space="preserve">項目（英語）</t>
  </si>
  <si>
    <t xml:space="preserve">取得可否</t>
  </si>
  <si>
    <t xml:space="preserve">備考</t>
  </si>
  <si>
    <t xml:space="preserve">会社名（中国語・英語）</t>
  </si>
  <si>
    <t xml:space="preserve">Company Name / English Name</t>
  </si>
  <si>
    <t xml:space="preserve">取得可</t>
  </si>
  <si>
    <t xml:space="preserve">お客様のリストが中国語・英語どちらでも照合します</t>
  </si>
  <si>
    <t xml:space="preserve">所在地</t>
  </si>
  <si>
    <t xml:space="preserve">省・市まで</t>
  </si>
  <si>
    <r>
      <rPr>
        <sz val="10"/>
        <color rgb="FF111110"/>
        <rFont val="Meiryo"/>
        <family val="0"/>
        <charset val="1"/>
      </rPr>
      <t xml:space="preserve">NR</t>
    </r>
    <r>
      <rPr>
        <sz val="10"/>
        <color rgb="FF111110"/>
        <rFont val="Noto Sans CJK SC"/>
        <family val="2"/>
      </rPr>
      <t xml:space="preserve">格付</t>
    </r>
  </si>
  <si>
    <r>
      <rPr>
        <sz val="9.5"/>
        <color rgb="FF5A5A57"/>
        <rFont val="Meiryo"/>
        <family val="0"/>
        <charset val="1"/>
      </rPr>
      <t xml:space="preserve">NR1</t>
    </r>
    <r>
      <rPr>
        <sz val="9.5"/>
        <color rgb="FF5A5A57"/>
        <rFont val="Noto Sans CJK SC"/>
        <family val="2"/>
      </rPr>
      <t xml:space="preserve">（最も低い）〜</t>
    </r>
    <r>
      <rPr>
        <sz val="9.5"/>
        <color rgb="FF5A5A57"/>
        <rFont val="Meiryo"/>
        <family val="0"/>
        <charset val="1"/>
      </rPr>
      <t xml:space="preserve">NR5</t>
    </r>
    <r>
      <rPr>
        <sz val="9.5"/>
        <color rgb="FF5A5A57"/>
        <rFont val="Noto Sans CJK SC"/>
        <family val="2"/>
      </rPr>
      <t xml:space="preserve">（最も高い）の</t>
    </r>
    <r>
      <rPr>
        <sz val="9.5"/>
        <color rgb="FF5A5A57"/>
        <rFont val="Meiryo"/>
        <family val="0"/>
        <charset val="1"/>
      </rPr>
      <t xml:space="preserve">5</t>
    </r>
    <r>
      <rPr>
        <sz val="9.5"/>
        <color rgb="FF5A5A57"/>
        <rFont val="Noto Sans CJK SC"/>
        <family val="2"/>
      </rPr>
      <t xml:space="preserve">段階</t>
    </r>
  </si>
  <si>
    <t xml:space="preserve">現行枠との差が見直しの起点になります</t>
  </si>
  <si>
    <t xml:space="preserve">決算年度・決算月</t>
  </si>
  <si>
    <t xml:space="preserve">Financial Year / Month</t>
  </si>
  <si>
    <t xml:space="preserve">対象案件では全社で揃いました</t>
  </si>
  <si>
    <t xml:space="preserve">通貨も併記</t>
  </si>
  <si>
    <r>
      <rPr>
        <sz val="10"/>
        <color rgb="FF111110"/>
        <rFont val="Meiryo"/>
        <family val="0"/>
        <charset val="1"/>
      </rPr>
      <t xml:space="preserve">50%</t>
    </r>
    <r>
      <rPr>
        <sz val="10"/>
        <color rgb="FF111110"/>
        <rFont val="Noto Sans CJK SC"/>
        <family val="2"/>
      </rPr>
      <t xml:space="preserve">以上出資の株主</t>
    </r>
  </si>
  <si>
    <t xml:space="preserve">親会社・支配株主の把握に</t>
  </si>
  <si>
    <t xml:space="preserve">赤字は自動で色が付きます</t>
  </si>
  <si>
    <t xml:space="preserve">マイナス＝債務超過。自動で色が付きます</t>
  </si>
  <si>
    <t xml:space="preserve">流動資産／固定資産の内訳</t>
  </si>
  <si>
    <t xml:space="preserve">Current / Fixed assets</t>
  </si>
  <si>
    <t xml:space="preserve">取得不可</t>
  </si>
  <si>
    <t xml:space="preserve">合計値までのご提供です</t>
  </si>
  <si>
    <t xml:space="preserve">流動負債／固定負債の内訳</t>
  </si>
  <si>
    <t xml:space="preserve">Current / Fixed liabilities</t>
  </si>
  <si>
    <t xml:space="preserve">短期借入金・長期借入金</t>
  </si>
  <si>
    <t xml:space="preserve">Bank loan (Current / Fixed)</t>
  </si>
  <si>
    <r>
      <rPr>
        <sz val="9.5"/>
        <color rgb="FF5A5A57"/>
        <rFont val="Noto Sans CJK SC"/>
        <family val="2"/>
      </rPr>
      <t xml:space="preserve">内訳が必要な場合は</t>
    </r>
    <r>
      <rPr>
        <sz val="9.5"/>
        <color rgb="FF5A5A57"/>
        <rFont val="Meiryo"/>
        <family val="0"/>
        <charset val="1"/>
      </rPr>
      <t xml:space="preserve">NR</t>
    </r>
    <r>
      <rPr>
        <sz val="9.5"/>
        <color rgb="FF5A5A57"/>
        <rFont val="Noto Sans CJK SC"/>
        <family val="2"/>
      </rPr>
      <t xml:space="preserve">中国決算書レポートで取得します</t>
    </r>
  </si>
  <si>
    <r>
      <rPr>
        <b val="true"/>
        <sz val="10"/>
        <color rgb="FF111110"/>
        <rFont val="Noto Sans CJK SC"/>
        <family val="2"/>
      </rPr>
      <t xml:space="preserve">単価 </t>
    </r>
    <r>
      <rPr>
        <b val="true"/>
        <sz val="10"/>
        <color rgb="FF111110"/>
        <rFont val="Meiryo"/>
        <family val="0"/>
        <charset val="1"/>
      </rPr>
      <t xml:space="preserve">4,800</t>
    </r>
    <r>
      <rPr>
        <b val="true"/>
        <sz val="10"/>
        <color rgb="FF111110"/>
        <rFont val="Noto Sans CJK SC"/>
        <family val="2"/>
      </rPr>
      <t xml:space="preserve">円／社（税別）。対象は中国本土企業です。</t>
    </r>
  </si>
  <si>
    <r>
      <rPr>
        <sz val="9.5"/>
        <color rgb="FF5A5A57"/>
        <rFont val="Noto Sans CJK SC"/>
        <family val="2"/>
      </rPr>
      <t xml:space="preserve">株式会社中村格付研究所（</t>
    </r>
    <r>
      <rPr>
        <sz val="9.5"/>
        <color rgb="FF5A5A57"/>
        <rFont val="Meiryo"/>
        <family val="0"/>
        <charset val="1"/>
      </rPr>
      <t xml:space="preserve">Naker Rating K.K.</t>
    </r>
    <r>
      <rPr>
        <sz val="9.5"/>
        <color rgb="FF5A5A57"/>
        <rFont val="Noto Sans CJK SC"/>
        <family val="2"/>
      </rPr>
      <t xml:space="preserve">）　</t>
    </r>
    <r>
      <rPr>
        <sz val="9.5"/>
        <color rgb="FF5A5A57"/>
        <rFont val="Meiryo"/>
        <family val="0"/>
        <charset val="1"/>
      </rPr>
      <t xml:space="preserve">044-440-7080</t>
    </r>
    <r>
      <rPr>
        <sz val="9.5"/>
        <color rgb="FF5A5A57"/>
        <rFont val="Noto Sans CJK SC"/>
        <family val="2"/>
      </rPr>
      <t xml:space="preserve">　</t>
    </r>
    <r>
      <rPr>
        <sz val="9.5"/>
        <color rgb="FF5A5A57"/>
        <rFont val="Meiryo"/>
        <family val="0"/>
        <charset val="1"/>
      </rPr>
      <t xml:space="preserve">nrinfo@nrating.jp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</si>
</sst>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;\(#,##0\);\-"/>
    <numFmt numFmtId="166" formatCode="#,##0"/>
    <numFmt numFmtId="167" formatCode="0.0%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111110"/>
      <name val="Noto Sans CJK SC"/>
      <family val="2"/>
    </font>
    <font>
      <sz val="9"/>
      <color rgb="FF5A5A57"/>
      <name val="Noto Sans CJK SC"/>
      <family val="2"/>
    </font>
    <font>
      <sz val="9"/>
      <color rgb="FF5A5A57"/>
      <name val="Meiryo"/>
      <family val="0"/>
      <charset val="1"/>
    </font>
    <font>
      <sz val="8.5"/>
      <color rgb="FF5A5A57"/>
      <name val="Meiryo"/>
      <family val="0"/>
      <charset val="1"/>
    </font>
    <font>
      <b val="true"/>
      <sz val="10"/>
      <color rgb="FF111110"/>
      <name val="Meiryo"/>
      <family val="0"/>
      <charset val="1"/>
    </font>
    <font>
      <sz val="10"/>
      <color rgb="FF111110"/>
      <name val="Meiryo"/>
      <family val="0"/>
      <charset val="1"/>
    </font>
    <font>
      <sz val="10"/>
      <color rgb="FF111110"/>
      <name val="Noto Sans CJK SC"/>
      <family val="2"/>
    </font>
    <font>
      <sz val="10"/>
      <name val="Noto Sans CJK SC"/>
      <family val="2"/>
    </font>
    <font>
      <sz val="10"/>
      <name val="Arial"/>
      <family val="2"/>
    </font>
    <font>
      <b val="true"/>
      <sz val="14"/>
      <color rgb="FF111110"/>
      <name val="Noto Sans CJK SC"/>
      <family val="2"/>
    </font>
    <font>
      <sz val="9.5"/>
      <color rgb="FF5A5A57"/>
      <name val="Noto Sans CJK SC"/>
      <family val="2"/>
    </font>
    <font>
      <b val="true"/>
      <sz val="11"/>
      <color rgb="FFB8960C"/>
      <name val="Noto Sans CJK SC"/>
      <family val="2"/>
    </font>
    <font>
      <b val="true"/>
      <sz val="10"/>
      <color rgb="FFFFFFFF"/>
      <name val="Noto Sans CJK SC"/>
      <family val="2"/>
    </font>
    <font>
      <b val="true"/>
      <sz val="11"/>
      <color rgb="FFB8960C"/>
      <name val="Meiryo"/>
      <family val="0"/>
      <charset val="1"/>
    </font>
    <font>
      <sz val="9.5"/>
      <color rgb="FF5A5A57"/>
      <name val="Meiryo"/>
      <family val="0"/>
      <charset val="1"/>
    </font>
    <font>
      <b val="true"/>
      <sz val="10"/>
      <color rgb="FF9B1C1C"/>
      <name val="Noto Sans CJK SC"/>
      <family val="2"/>
    </font>
  </fonts>
  <fills count="7">
    <fill>
      <patternFill patternType="none"/>
    </fill>
    <fill>
      <patternFill patternType="gray125"/>
    </fill>
    <fill>
      <patternFill patternType="solid">
        <fgColor rgb="FFF5F4F0"/>
        <bgColor rgb="FFFDF6E6"/>
      </patternFill>
    </fill>
    <fill>
      <patternFill patternType="solid">
        <fgColor rgb="FFEAF1FA"/>
        <bgColor rgb="FFF5F4F0"/>
      </patternFill>
    </fill>
    <fill>
      <patternFill patternType="solid">
        <fgColor rgb="FFFDF6E6"/>
        <bgColor rgb="FFF5F4F0"/>
      </patternFill>
    </fill>
    <fill>
      <patternFill patternType="solid">
        <fgColor rgb="FF111110"/>
        <bgColor rgb="FF000000"/>
      </patternFill>
    </fill>
    <fill>
      <patternFill patternType="solid">
        <fgColor rgb="FFF7E3E3"/>
        <bgColor rgb="FFF5F4F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6CF"/>
      </left>
      <right style="thin">
        <color rgb="FFD8D6CF"/>
      </right>
      <top style="thin">
        <color rgb="FFD8D6CF"/>
      </top>
      <bottom style="thin">
        <color rgb="FFD8D6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ill>
        <patternFill patternType="solid">
          <fgColor rgb="FFEAF1F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111110"/>
          <bgColor rgb="FF000000"/>
        </patternFill>
      </fill>
    </dxf>
    <dxf>
      <fill>
        <patternFill patternType="solid">
          <fgColor rgb="FFFDF6E6"/>
          <bgColor rgb="FF000000"/>
        </patternFill>
      </fill>
    </dxf>
    <dxf>
      <fill>
        <patternFill patternType="solid">
          <fgColor rgb="FF9B1C1C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7E3E3"/>
          <bgColor rgb="FF000000"/>
        </patternFill>
      </fill>
    </dxf>
    <dxf>
      <font>
        <name val="Meiryo"/>
        <charset val="1"/>
        <family val="0"/>
        <b val="1"/>
        <color rgb="FF9B1C1C"/>
        <sz val="10"/>
      </font>
    </dxf>
    <dxf>
      <font>
        <name val="Meiryo"/>
        <charset val="1"/>
        <family val="0"/>
        <b val="1"/>
        <color rgb="FF9B1C1C"/>
        <sz val="10"/>
      </font>
      <fill>
        <patternFill>
          <bgColor rgb="FFF7E3E3"/>
        </patternFill>
      </fill>
    </dxf>
    <dxf>
      <font>
        <name val="Meiryo"/>
        <charset val="1"/>
        <family val="0"/>
        <b val="1"/>
        <color rgb="FFFFFFFF"/>
        <sz val="10"/>
      </font>
      <fill>
        <patternFill>
          <bgColor rgb="FF9B1C1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960C"/>
      <rgbColor rgb="FF800080"/>
      <rgbColor rgb="FF008080"/>
      <rgbColor rgb="FFC0C0C0"/>
      <rgbColor rgb="FF808080"/>
      <rgbColor rgb="FF9999FF"/>
      <rgbColor rgb="FF993366"/>
      <rgbColor rgb="FFFDF6E6"/>
      <rgbColor rgb="FFEAF1FA"/>
      <rgbColor rgb="FF660066"/>
      <rgbColor rgb="FFFF8080"/>
      <rgbColor rgb="FF0066CC"/>
      <rgbColor rgb="FFD8D6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4F0"/>
      <rgbColor rgb="FFCCFFCC"/>
      <rgbColor rgb="FFFFFF99"/>
      <rgbColor rgb="FF99CCFF"/>
      <rgbColor rgb="FFFF99CC"/>
      <rgbColor rgb="FFCC99FF"/>
      <rgbColor rgb="FFF7E3E3"/>
      <rgbColor rgb="FF3366FF"/>
      <rgbColor rgb="FF33CCCC"/>
      <rgbColor rgb="FF99CC00"/>
      <rgbColor rgb="FFFFCC00"/>
      <rgbColor rgb="FFFF9900"/>
      <rgbColor rgb="FFFF6600"/>
      <rgbColor rgb="FF5A5A57"/>
      <rgbColor rgb="FF969696"/>
      <rgbColor rgb="FF003366"/>
      <rgbColor rgb="FF339966"/>
      <rgbColor rgb="FF111110"/>
      <rgbColor rgb="FF333300"/>
      <rgbColor rgb="FF9B1C1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34"/>
    <col collapsed="false" customWidth="true" hidden="false" outlineLevel="0" max="4" min="4" style="0" width="8"/>
    <col collapsed="false" customWidth="true" hidden="false" outlineLevel="0" max="5" min="5" style="0" width="18"/>
    <col collapsed="false" customWidth="true" hidden="false" outlineLevel="0" max="6" min="6" style="0" width="10"/>
    <col collapsed="false" customWidth="true" hidden="false" outlineLevel="0" max="7" min="7" style="0" width="8"/>
    <col collapsed="false" customWidth="true" hidden="false" outlineLevel="0" max="8" min="8" style="0" width="16"/>
    <col collapsed="false" customWidth="true" hidden="false" outlineLevel="0" max="9" min="9" style="0" width="9"/>
    <col collapsed="false" customWidth="true" hidden="false" outlineLevel="0" max="10" min="10" style="0" width="16"/>
    <col collapsed="false" customWidth="true" hidden="false" outlineLevel="0" max="11" min="11" style="0" width="9"/>
    <col collapsed="false" customWidth="true" hidden="false" outlineLevel="0" max="12" min="12" style="0" width="8"/>
    <col collapsed="false" customWidth="true" hidden="false" outlineLevel="0" max="13" min="13" style="0" width="10"/>
    <col collapsed="false" customWidth="true" hidden="false" outlineLevel="0" max="14" min="14" style="0" width="14"/>
    <col collapsed="false" customWidth="true" hidden="false" outlineLevel="0" max="15" min="15" style="0" width="10"/>
    <col collapsed="false" customWidth="true" hidden="false" outlineLevel="0" max="16" min="16" style="0" width="30"/>
    <col collapsed="false" customWidth="true" hidden="false" outlineLevel="0" max="21" min="17" style="0" width="13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customFormat="false" ht="14.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4" customFormat="false" ht="15.75" hidden="false" customHeight="true" outlineLevel="0" collapsed="false">
      <c r="A4" s="3" t="s">
        <v>2</v>
      </c>
      <c r="B4" s="3" t="s">
        <v>3</v>
      </c>
      <c r="C4" s="4" t="s">
        <v>4</v>
      </c>
      <c r="D4" s="3" t="s">
        <v>5</v>
      </c>
      <c r="E4" s="4" t="s">
        <v>6</v>
      </c>
      <c r="F4" s="3" t="s">
        <v>7</v>
      </c>
      <c r="G4" s="3" t="s">
        <v>8</v>
      </c>
      <c r="H4" s="3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  <c r="R4" s="4" t="s">
        <v>19</v>
      </c>
      <c r="S4" s="4" t="s">
        <v>20</v>
      </c>
      <c r="T4" s="4" t="s">
        <v>21</v>
      </c>
      <c r="U4" s="4" t="s">
        <v>22</v>
      </c>
    </row>
    <row r="5" customFormat="false" ht="30" hidden="false" customHeight="true" outlineLevel="0" collapsed="false">
      <c r="A5" s="5" t="s">
        <v>23</v>
      </c>
      <c r="B5" s="6" t="s">
        <v>24</v>
      </c>
      <c r="C5" s="7" t="s">
        <v>25</v>
      </c>
      <c r="D5" s="6" t="s">
        <v>26</v>
      </c>
      <c r="E5" s="7" t="s">
        <v>27</v>
      </c>
      <c r="F5" s="6" t="s">
        <v>28</v>
      </c>
      <c r="G5" s="6" t="s">
        <v>29</v>
      </c>
      <c r="H5" s="6" t="s">
        <v>30</v>
      </c>
      <c r="I5" s="8" t="s">
        <v>31</v>
      </c>
      <c r="J5" s="7" t="s">
        <v>32</v>
      </c>
      <c r="K5" s="7" t="s">
        <v>33</v>
      </c>
      <c r="L5" s="7" t="s">
        <v>34</v>
      </c>
      <c r="M5" s="7" t="s">
        <v>35</v>
      </c>
      <c r="N5" s="7" t="s">
        <v>36</v>
      </c>
      <c r="O5" s="7" t="s">
        <v>37</v>
      </c>
      <c r="P5" s="8" t="s">
        <v>38</v>
      </c>
      <c r="Q5" s="7" t="s">
        <v>39</v>
      </c>
      <c r="R5" s="7" t="s">
        <v>40</v>
      </c>
      <c r="S5" s="7" t="s">
        <v>41</v>
      </c>
      <c r="T5" s="7" t="s">
        <v>42</v>
      </c>
      <c r="U5" s="7" t="s">
        <v>43</v>
      </c>
    </row>
    <row r="6" customFormat="false" ht="15" hidden="false" customHeight="false" outlineLevel="0" collapsed="false">
      <c r="A6" s="9" t="n">
        <v>1</v>
      </c>
      <c r="B6" s="10" t="s">
        <v>44</v>
      </c>
      <c r="C6" s="11" t="s">
        <v>45</v>
      </c>
      <c r="D6" s="12" t="s">
        <v>46</v>
      </c>
      <c r="E6" s="10" t="s">
        <v>47</v>
      </c>
      <c r="F6" s="12" t="s">
        <v>48</v>
      </c>
      <c r="G6" s="9" t="s">
        <v>49</v>
      </c>
      <c r="H6" s="13" t="n">
        <v>12000000</v>
      </c>
      <c r="I6" s="14" t="s">
        <v>50</v>
      </c>
      <c r="J6" s="13" t="n">
        <v>15000000</v>
      </c>
      <c r="K6" s="9" t="n">
        <v>2024</v>
      </c>
      <c r="L6" s="9" t="n">
        <v>12</v>
      </c>
      <c r="M6" s="9" t="s">
        <v>51</v>
      </c>
      <c r="N6" s="13" t="n">
        <v>8500000</v>
      </c>
      <c r="O6" s="13" t="n">
        <v>412</v>
      </c>
      <c r="P6" s="11" t="s">
        <v>52</v>
      </c>
      <c r="Q6" s="13" t="n">
        <v>83240</v>
      </c>
      <c r="R6" s="13" t="n">
        <v>2063</v>
      </c>
      <c r="S6" s="13" t="n">
        <v>65846</v>
      </c>
      <c r="T6" s="13" t="n">
        <v>16122</v>
      </c>
      <c r="U6" s="13" t="n">
        <v>49724</v>
      </c>
    </row>
    <row r="7" customFormat="false" ht="15" hidden="false" customHeight="false" outlineLevel="0" collapsed="false">
      <c r="A7" s="9" t="n">
        <v>2</v>
      </c>
      <c r="B7" s="10" t="s">
        <v>53</v>
      </c>
      <c r="C7" s="11" t="s">
        <v>54</v>
      </c>
      <c r="D7" s="12" t="s">
        <v>46</v>
      </c>
      <c r="E7" s="10" t="s">
        <v>55</v>
      </c>
      <c r="F7" s="12" t="s">
        <v>48</v>
      </c>
      <c r="G7" s="9" t="s">
        <v>49</v>
      </c>
      <c r="H7" s="13" t="n">
        <v>7000000</v>
      </c>
      <c r="I7" s="14" t="s">
        <v>50</v>
      </c>
      <c r="J7" s="13" t="n">
        <v>7000000</v>
      </c>
      <c r="K7" s="9" t="n">
        <v>2024</v>
      </c>
      <c r="L7" s="9" t="n">
        <v>12</v>
      </c>
      <c r="M7" s="9" t="s">
        <v>51</v>
      </c>
      <c r="N7" s="13" t="n">
        <v>8550000</v>
      </c>
      <c r="O7" s="13" t="n">
        <v>125</v>
      </c>
      <c r="P7" s="11" t="s">
        <v>56</v>
      </c>
      <c r="Q7" s="13" t="n">
        <v>42355</v>
      </c>
      <c r="R7" s="13" t="n">
        <v>4626</v>
      </c>
      <c r="S7" s="13" t="n">
        <v>36855</v>
      </c>
      <c r="T7" s="13" t="n">
        <v>10192</v>
      </c>
      <c r="U7" s="13" t="n">
        <v>26664</v>
      </c>
    </row>
    <row r="8" customFormat="false" ht="15" hidden="false" customHeight="false" outlineLevel="0" collapsed="false">
      <c r="A8" s="9" t="n">
        <v>3</v>
      </c>
      <c r="B8" s="10" t="s">
        <v>57</v>
      </c>
      <c r="C8" s="11" t="s">
        <v>58</v>
      </c>
      <c r="D8" s="12" t="s">
        <v>46</v>
      </c>
      <c r="E8" s="10" t="s">
        <v>59</v>
      </c>
      <c r="F8" s="12" t="s">
        <v>60</v>
      </c>
      <c r="G8" s="9" t="s">
        <v>49</v>
      </c>
      <c r="H8" s="13" t="n">
        <v>10000000</v>
      </c>
      <c r="I8" s="14" t="s">
        <v>50</v>
      </c>
      <c r="J8" s="13" t="n">
        <v>10000000</v>
      </c>
      <c r="K8" s="9" t="n">
        <v>2024</v>
      </c>
      <c r="L8" s="9" t="n">
        <v>12</v>
      </c>
      <c r="M8" s="9" t="s">
        <v>49</v>
      </c>
      <c r="N8" s="13" t="n">
        <v>36500000</v>
      </c>
      <c r="O8" s="13" t="n">
        <v>943</v>
      </c>
      <c r="P8" s="11" t="s">
        <v>61</v>
      </c>
      <c r="Q8" s="13" t="n">
        <v>110824</v>
      </c>
      <c r="R8" s="13" t="n">
        <v>4355</v>
      </c>
      <c r="S8" s="13" t="n">
        <v>99601</v>
      </c>
      <c r="T8" s="13" t="n">
        <v>25789</v>
      </c>
      <c r="U8" s="13" t="n">
        <v>73811</v>
      </c>
    </row>
    <row r="9" customFormat="false" ht="15" hidden="false" customHeight="false" outlineLevel="0" collapsed="false">
      <c r="A9" s="9" t="n">
        <v>4</v>
      </c>
      <c r="B9" s="10" t="s">
        <v>62</v>
      </c>
      <c r="C9" s="11" t="s">
        <v>63</v>
      </c>
      <c r="D9" s="12" t="s">
        <v>46</v>
      </c>
      <c r="E9" s="10" t="s">
        <v>64</v>
      </c>
      <c r="F9" s="12" t="s">
        <v>48</v>
      </c>
      <c r="G9" s="9" t="s">
        <v>49</v>
      </c>
      <c r="H9" s="13" t="n">
        <v>2000000</v>
      </c>
      <c r="I9" s="14" t="s">
        <v>50</v>
      </c>
      <c r="J9" s="13" t="n">
        <v>2500000</v>
      </c>
      <c r="K9" s="9" t="n">
        <v>2024</v>
      </c>
      <c r="L9" s="9" t="n">
        <v>12</v>
      </c>
      <c r="M9" s="9" t="s">
        <v>49</v>
      </c>
      <c r="N9" s="13" t="n">
        <v>16900000</v>
      </c>
      <c r="O9" s="13" t="n">
        <v>149</v>
      </c>
      <c r="P9" s="11" t="s">
        <v>65</v>
      </c>
      <c r="Q9" s="13" t="n">
        <v>22869</v>
      </c>
      <c r="R9" s="13" t="n">
        <v>1945</v>
      </c>
      <c r="S9" s="13" t="n">
        <v>29138</v>
      </c>
      <c r="T9" s="13" t="n">
        <v>2784</v>
      </c>
      <c r="U9" s="13" t="n">
        <v>26354</v>
      </c>
    </row>
    <row r="10" customFormat="false" ht="15" hidden="false" customHeight="false" outlineLevel="0" collapsed="false">
      <c r="A10" s="9" t="n">
        <v>5</v>
      </c>
      <c r="B10" s="10" t="s">
        <v>66</v>
      </c>
      <c r="C10" s="11" t="s">
        <v>67</v>
      </c>
      <c r="D10" s="12" t="s">
        <v>46</v>
      </c>
      <c r="E10" s="10" t="s">
        <v>68</v>
      </c>
      <c r="F10" s="12" t="s">
        <v>48</v>
      </c>
      <c r="G10" s="9" t="s">
        <v>49</v>
      </c>
      <c r="H10" s="13" t="n">
        <v>2000000</v>
      </c>
      <c r="I10" s="14" t="s">
        <v>50</v>
      </c>
      <c r="J10" s="13" t="n">
        <v>2000000</v>
      </c>
      <c r="K10" s="9" t="n">
        <v>2024</v>
      </c>
      <c r="L10" s="9" t="n">
        <v>12</v>
      </c>
      <c r="M10" s="9" t="s">
        <v>51</v>
      </c>
      <c r="N10" s="13" t="n">
        <v>1550000</v>
      </c>
      <c r="O10" s="13" t="n">
        <v>90</v>
      </c>
      <c r="P10" s="11" t="s">
        <v>69</v>
      </c>
      <c r="Q10" s="13" t="n">
        <v>6612</v>
      </c>
      <c r="R10" s="13" t="n">
        <v>76</v>
      </c>
      <c r="S10" s="13" t="n">
        <v>2940</v>
      </c>
      <c r="T10" s="13" t="n">
        <v>1281</v>
      </c>
      <c r="U10" s="13" t="n">
        <v>1659</v>
      </c>
    </row>
    <row r="11" customFormat="false" ht="15" hidden="false" customHeight="false" outlineLevel="0" collapsed="false">
      <c r="A11" s="9" t="n">
        <v>6</v>
      </c>
      <c r="B11" s="10" t="s">
        <v>70</v>
      </c>
      <c r="C11" s="11" t="s">
        <v>71</v>
      </c>
      <c r="D11" s="12" t="s">
        <v>46</v>
      </c>
      <c r="E11" s="10" t="s">
        <v>72</v>
      </c>
      <c r="F11" s="12" t="s">
        <v>60</v>
      </c>
      <c r="G11" s="9" t="s">
        <v>49</v>
      </c>
      <c r="H11" s="13" t="n">
        <v>3000000</v>
      </c>
      <c r="I11" s="14" t="s">
        <v>50</v>
      </c>
      <c r="J11" s="13" t="n">
        <v>2000000</v>
      </c>
      <c r="K11" s="9" t="n">
        <v>2024</v>
      </c>
      <c r="L11" s="9" t="n">
        <v>12</v>
      </c>
      <c r="M11" s="9" t="s">
        <v>73</v>
      </c>
      <c r="N11" s="13" t="n">
        <v>39090000</v>
      </c>
      <c r="O11" s="13" t="n">
        <v>114</v>
      </c>
      <c r="P11" s="11" t="s">
        <v>74</v>
      </c>
      <c r="Q11" s="13" t="n">
        <v>7003</v>
      </c>
      <c r="R11" s="13" t="n">
        <v>-98</v>
      </c>
      <c r="S11" s="13" t="n">
        <v>6207</v>
      </c>
      <c r="T11" s="13" t="n">
        <v>1095</v>
      </c>
      <c r="U11" s="13" t="n">
        <v>5111</v>
      </c>
    </row>
    <row r="12" customFormat="false" ht="15" hidden="false" customHeight="false" outlineLevel="0" collapsed="false">
      <c r="A12" s="9" t="n">
        <v>7</v>
      </c>
      <c r="B12" s="10" t="s">
        <v>75</v>
      </c>
      <c r="C12" s="11" t="s">
        <v>76</v>
      </c>
      <c r="D12" s="12" t="s">
        <v>46</v>
      </c>
      <c r="E12" s="10" t="s">
        <v>77</v>
      </c>
      <c r="F12" s="12" t="s">
        <v>60</v>
      </c>
      <c r="G12" s="9" t="s">
        <v>49</v>
      </c>
      <c r="H12" s="13" t="n">
        <v>15000000</v>
      </c>
      <c r="I12" s="14" t="s">
        <v>50</v>
      </c>
      <c r="J12" s="13" t="n">
        <v>15000000</v>
      </c>
      <c r="K12" s="9" t="n">
        <v>2024</v>
      </c>
      <c r="L12" s="9" t="n">
        <v>12</v>
      </c>
      <c r="M12" s="9" t="s">
        <v>49</v>
      </c>
      <c r="N12" s="13" t="n">
        <v>250090000</v>
      </c>
      <c r="O12" s="13" t="n">
        <v>173</v>
      </c>
      <c r="P12" s="11" t="s">
        <v>78</v>
      </c>
      <c r="Q12" s="13" t="n">
        <v>28204</v>
      </c>
      <c r="R12" s="13" t="n">
        <v>440</v>
      </c>
      <c r="S12" s="13" t="n">
        <v>54716</v>
      </c>
      <c r="T12" s="13" t="n">
        <v>25811</v>
      </c>
      <c r="U12" s="13" t="n">
        <v>28094</v>
      </c>
    </row>
    <row r="13" customFormat="false" ht="15" hidden="false" customHeight="false" outlineLevel="0" collapsed="false">
      <c r="A13" s="9" t="n">
        <v>8</v>
      </c>
      <c r="B13" s="10" t="s">
        <v>79</v>
      </c>
      <c r="C13" s="11" t="s">
        <v>80</v>
      </c>
      <c r="D13" s="12" t="s">
        <v>46</v>
      </c>
      <c r="E13" s="10" t="s">
        <v>81</v>
      </c>
      <c r="F13" s="12" t="s">
        <v>48</v>
      </c>
      <c r="G13" s="9" t="s">
        <v>49</v>
      </c>
      <c r="H13" s="13" t="n">
        <v>1000000</v>
      </c>
      <c r="I13" s="14" t="s">
        <v>82</v>
      </c>
      <c r="J13" s="13" t="n">
        <v>600000</v>
      </c>
      <c r="K13" s="9" t="n">
        <v>2024</v>
      </c>
      <c r="L13" s="9" t="n">
        <v>12</v>
      </c>
      <c r="M13" s="9" t="s">
        <v>49</v>
      </c>
      <c r="N13" s="13" t="n">
        <v>10000000</v>
      </c>
      <c r="O13" s="13" t="n">
        <v>123</v>
      </c>
      <c r="P13" s="11" t="s">
        <v>83</v>
      </c>
      <c r="Q13" s="13" t="n">
        <v>3492</v>
      </c>
      <c r="R13" s="13" t="n">
        <v>455</v>
      </c>
      <c r="S13" s="13" t="n">
        <v>2132</v>
      </c>
      <c r="T13" s="13" t="n">
        <v>1603</v>
      </c>
      <c r="U13" s="13" t="n">
        <v>528</v>
      </c>
    </row>
    <row r="14" customFormat="false" ht="15" hidden="false" customHeight="false" outlineLevel="0" collapsed="false">
      <c r="A14" s="9" t="n">
        <v>9</v>
      </c>
      <c r="B14" s="10" t="s">
        <v>84</v>
      </c>
      <c r="C14" s="11" t="s">
        <v>85</v>
      </c>
      <c r="D14" s="12" t="s">
        <v>46</v>
      </c>
      <c r="E14" s="10" t="s">
        <v>68</v>
      </c>
      <c r="F14" s="12" t="s">
        <v>48</v>
      </c>
      <c r="G14" s="9" t="s">
        <v>49</v>
      </c>
      <c r="H14" s="13" t="n">
        <v>2500000</v>
      </c>
      <c r="I14" s="14" t="s">
        <v>82</v>
      </c>
      <c r="J14" s="13" t="n">
        <v>800000</v>
      </c>
      <c r="K14" s="9" t="n">
        <v>2024</v>
      </c>
      <c r="L14" s="9" t="n">
        <v>12</v>
      </c>
      <c r="M14" s="9" t="s">
        <v>49</v>
      </c>
      <c r="N14" s="13" t="n">
        <v>5000000</v>
      </c>
      <c r="O14" s="13" t="n">
        <v>86</v>
      </c>
      <c r="P14" s="11" t="s">
        <v>86</v>
      </c>
      <c r="Q14" s="13" t="n">
        <v>5120</v>
      </c>
      <c r="R14" s="13" t="n">
        <v>-298</v>
      </c>
      <c r="S14" s="13" t="n">
        <v>4310</v>
      </c>
      <c r="T14" s="13" t="n">
        <v>3180</v>
      </c>
      <c r="U14" s="13" t="n">
        <v>1130</v>
      </c>
    </row>
    <row r="15" customFormat="false" ht="15" hidden="false" customHeight="false" outlineLevel="0" collapsed="false">
      <c r="A15" s="9" t="n">
        <v>10</v>
      </c>
      <c r="B15" s="10" t="s">
        <v>87</v>
      </c>
      <c r="C15" s="11" t="s">
        <v>88</v>
      </c>
      <c r="D15" s="12" t="s">
        <v>46</v>
      </c>
      <c r="E15" s="10" t="s">
        <v>89</v>
      </c>
      <c r="F15" s="12" t="s">
        <v>90</v>
      </c>
      <c r="G15" s="9" t="s">
        <v>49</v>
      </c>
      <c r="H15" s="13" t="n">
        <v>2000000</v>
      </c>
      <c r="I15" s="14" t="s">
        <v>82</v>
      </c>
      <c r="J15" s="13" t="n">
        <v>500000</v>
      </c>
      <c r="K15" s="9" t="n">
        <v>2024</v>
      </c>
      <c r="L15" s="9" t="n">
        <v>12</v>
      </c>
      <c r="M15" s="9" t="s">
        <v>49</v>
      </c>
      <c r="N15" s="13" t="n">
        <v>12000000</v>
      </c>
      <c r="O15" s="13" t="n">
        <v>64</v>
      </c>
      <c r="P15" s="11" t="s">
        <v>91</v>
      </c>
      <c r="Q15" s="13" t="n">
        <v>2860</v>
      </c>
      <c r="R15" s="13" t="n">
        <v>-143</v>
      </c>
      <c r="S15" s="13" t="n">
        <v>3050</v>
      </c>
      <c r="T15" s="13" t="n">
        <v>2410</v>
      </c>
      <c r="U15" s="13" t="n">
        <v>640</v>
      </c>
    </row>
    <row r="16" customFormat="false" ht="15" hidden="false" customHeight="false" outlineLevel="0" collapsed="false">
      <c r="A16" s="9" t="n">
        <v>11</v>
      </c>
      <c r="B16" s="10" t="s">
        <v>92</v>
      </c>
      <c r="C16" s="11" t="s">
        <v>93</v>
      </c>
      <c r="D16" s="12" t="s">
        <v>46</v>
      </c>
      <c r="E16" s="10" t="s">
        <v>94</v>
      </c>
      <c r="F16" s="12" t="s">
        <v>90</v>
      </c>
      <c r="G16" s="9" t="s">
        <v>49</v>
      </c>
      <c r="H16" s="13" t="n">
        <v>8000000</v>
      </c>
      <c r="I16" s="14" t="s">
        <v>95</v>
      </c>
      <c r="J16" s="13" t="n">
        <v>0</v>
      </c>
      <c r="K16" s="9" t="n">
        <v>2024</v>
      </c>
      <c r="L16" s="9" t="n">
        <v>12</v>
      </c>
      <c r="M16" s="9" t="s">
        <v>49</v>
      </c>
      <c r="N16" s="13" t="n">
        <v>3000000</v>
      </c>
      <c r="O16" s="13" t="n">
        <v>52</v>
      </c>
      <c r="P16" s="11" t="s">
        <v>96</v>
      </c>
      <c r="Q16" s="13" t="n">
        <v>4180</v>
      </c>
      <c r="R16" s="13" t="n">
        <v>-10649</v>
      </c>
      <c r="S16" s="13" t="n">
        <v>2260</v>
      </c>
      <c r="T16" s="13" t="n">
        <v>3968</v>
      </c>
      <c r="U16" s="13" t="n">
        <v>-1708</v>
      </c>
    </row>
    <row r="17" customFormat="false" ht="15" hidden="false" customHeight="false" outlineLevel="0" collapsed="false">
      <c r="A17" s="9" t="n">
        <v>12</v>
      </c>
      <c r="B17" s="10" t="s">
        <v>97</v>
      </c>
      <c r="C17" s="11" t="s">
        <v>98</v>
      </c>
      <c r="D17" s="12" t="s">
        <v>46</v>
      </c>
      <c r="E17" s="10" t="s">
        <v>99</v>
      </c>
      <c r="F17" s="12" t="s">
        <v>100</v>
      </c>
      <c r="G17" s="9" t="s">
        <v>49</v>
      </c>
      <c r="H17" s="13" t="n">
        <v>40000000</v>
      </c>
      <c r="I17" s="14" t="s">
        <v>101</v>
      </c>
      <c r="J17" s="13" t="n">
        <v>50000000</v>
      </c>
      <c r="K17" s="9" t="n">
        <v>2024</v>
      </c>
      <c r="L17" s="9" t="n">
        <v>12</v>
      </c>
      <c r="M17" s="9" t="s">
        <v>51</v>
      </c>
      <c r="N17" s="13" t="n">
        <v>65000000</v>
      </c>
      <c r="O17" s="13" t="n">
        <v>1686</v>
      </c>
      <c r="P17" s="11" t="s">
        <v>102</v>
      </c>
      <c r="Q17" s="13" t="n">
        <v>411730</v>
      </c>
      <c r="R17" s="13" t="n">
        <v>36263</v>
      </c>
      <c r="S17" s="13" t="n">
        <v>263379</v>
      </c>
      <c r="T17" s="13" t="n">
        <v>153568</v>
      </c>
      <c r="U17" s="13" t="n">
        <v>109810</v>
      </c>
    </row>
    <row r="19" customFormat="false" ht="14.15" hidden="false" customHeight="false" outlineLevel="0" collapsed="false">
      <c r="A19" s="2" t="s">
        <v>103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</sheetData>
  <autoFilter ref="A5:U17"/>
  <mergeCells count="3">
    <mergeCell ref="A1:U1"/>
    <mergeCell ref="A2:U2"/>
    <mergeCell ref="A19:U19"/>
  </mergeCells>
  <conditionalFormatting sqref="R6:R17">
    <cfRule type="cellIs" priority="2" operator="lessThan" aboveAverage="0" equalAverage="0" bottom="0" percent="0" rank="0" text="" dxfId="7">
      <formula>0</formula>
    </cfRule>
  </conditionalFormatting>
  <conditionalFormatting sqref="U6:U17">
    <cfRule type="cellIs" priority="3" operator="lessThan" aboveAverage="0" equalAverage="0" bottom="0" percent="0" rank="0" text="" dxfId="8">
      <formula>0</formula>
    </cfRule>
  </conditionalFormatting>
  <conditionalFormatting sqref="I6:I17">
    <cfRule type="cellIs" priority="4" operator="equal" aboveAverage="0" equalAverage="0" bottom="0" percent="0" rank="0" text="" dxfId="9">
      <formula>"NR2"</formula>
    </cfRule>
    <cfRule type="cellIs" priority="5" operator="equal" aboveAverage="0" equalAverage="0" bottom="0" percent="0" rank="0" text="" dxfId="9">
      <formula>"NR1"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5" min="3" style="0" width="14"/>
    <col collapsed="false" customWidth="true" hidden="false" outlineLevel="0" max="6" min="6" style="0" width="46"/>
  </cols>
  <sheetData>
    <row r="2" customFormat="false" ht="17.35" hidden="false" customHeight="false" outlineLevel="0" collapsed="false">
      <c r="B2" s="15" t="s">
        <v>104</v>
      </c>
    </row>
    <row r="3" customFormat="false" ht="15" hidden="false" customHeight="false" outlineLevel="0" collapsed="false">
      <c r="B3" s="16" t="s">
        <v>105</v>
      </c>
    </row>
    <row r="5" customFormat="false" ht="15" hidden="false" customHeight="false" outlineLevel="0" collapsed="false">
      <c r="B5" s="17" t="s">
        <v>106</v>
      </c>
    </row>
    <row r="6" customFormat="false" ht="15" hidden="false" customHeight="false" outlineLevel="0" collapsed="false">
      <c r="B6" s="18" t="s">
        <v>107</v>
      </c>
      <c r="C6" s="18" t="s">
        <v>108</v>
      </c>
      <c r="D6" s="18" t="s">
        <v>109</v>
      </c>
    </row>
    <row r="7" customFormat="false" ht="15" hidden="false" customHeight="false" outlineLevel="0" collapsed="false">
      <c r="B7" s="19" t="s">
        <v>110</v>
      </c>
      <c r="C7" s="20" t="n">
        <f aca="false">COUNTA(サンプル!B6:B17)</f>
        <v>12</v>
      </c>
      <c r="D7" s="21" t="s">
        <v>111</v>
      </c>
    </row>
    <row r="8" customFormat="false" ht="15" hidden="false" customHeight="false" outlineLevel="0" collapsed="false">
      <c r="B8" s="19" t="s">
        <v>112</v>
      </c>
      <c r="C8" s="20" t="n">
        <f aca="false">COUNTIF(サンプル!R6:R17,"&lt;0")</f>
        <v>4</v>
      </c>
      <c r="D8" s="21" t="s">
        <v>111</v>
      </c>
    </row>
    <row r="9" customFormat="false" ht="15" hidden="false" customHeight="false" outlineLevel="0" collapsed="false">
      <c r="B9" s="19" t="s">
        <v>113</v>
      </c>
      <c r="C9" s="22" t="n">
        <f aca="false">IFERROR(COUNTIF(サンプル!R6:R17,"&lt;0")/COUNTA(サンプル!B6:B17),"")</f>
        <v>0.333333333333333</v>
      </c>
      <c r="D9" s="21"/>
    </row>
    <row r="10" customFormat="false" ht="15" hidden="false" customHeight="false" outlineLevel="0" collapsed="false">
      <c r="B10" s="19" t="s">
        <v>114</v>
      </c>
      <c r="C10" s="20" t="n">
        <f aca="false">COUNTIF(サンプル!U6:U17,"&lt;0")</f>
        <v>1</v>
      </c>
      <c r="D10" s="21" t="s">
        <v>111</v>
      </c>
    </row>
    <row r="11" customFormat="false" ht="15" hidden="false" customHeight="false" outlineLevel="0" collapsed="false">
      <c r="B11" s="19" t="s">
        <v>115</v>
      </c>
      <c r="C11" s="20" t="n">
        <f aca="false">SUM(サンプル!H6:H17)</f>
        <v>104500000</v>
      </c>
      <c r="D11" s="21" t="s">
        <v>116</v>
      </c>
    </row>
    <row r="12" customFormat="false" ht="15" hidden="false" customHeight="false" outlineLevel="0" collapsed="false">
      <c r="B12" s="19" t="s">
        <v>117</v>
      </c>
      <c r="C12" s="20" t="n">
        <f aca="false">SUMIF(サンプル!R6:R17,"&lt;0",サンプル!H6:H17)</f>
        <v>15500000</v>
      </c>
      <c r="D12" s="21" t="s">
        <v>116</v>
      </c>
    </row>
    <row r="13" customFormat="false" ht="15" hidden="false" customHeight="false" outlineLevel="0" collapsed="false">
      <c r="B13" s="19" t="s">
        <v>118</v>
      </c>
      <c r="C13" s="22" t="n">
        <f aca="false">IFERROR(SUMIF(サンプル!R6:R17,"&lt;0",サンプル!H6:H17)/SUM(サンプル!H6:H17),"")</f>
        <v>0.148325358851675</v>
      </c>
      <c r="D13" s="21"/>
    </row>
    <row r="16" customFormat="false" ht="17.15" hidden="false" customHeight="false" outlineLevel="0" collapsed="false">
      <c r="B16" s="17" t="s">
        <v>119</v>
      </c>
    </row>
    <row r="17" customFormat="false" ht="15" hidden="false" customHeight="false" outlineLevel="0" collapsed="false">
      <c r="B17" s="18" t="s">
        <v>120</v>
      </c>
      <c r="C17" s="18" t="s">
        <v>121</v>
      </c>
      <c r="D17" s="18" t="s">
        <v>122</v>
      </c>
      <c r="E17" s="18" t="s">
        <v>123</v>
      </c>
      <c r="F17" s="18" t="s">
        <v>124</v>
      </c>
    </row>
    <row r="18" customFormat="false" ht="15" hidden="false" customHeight="false" outlineLevel="0" collapsed="false">
      <c r="B18" s="23" t="s">
        <v>101</v>
      </c>
      <c r="C18" s="24" t="n">
        <f aca="false">COUNTIF(サンプル!I6:I17,B18)</f>
        <v>1</v>
      </c>
      <c r="D18" s="24" t="n">
        <f aca="false">COUNTIFS(サンプル!I6:I17,B18,サンプル!R6:R17,"&lt;0")</f>
        <v>0</v>
      </c>
      <c r="E18" s="24" t="n">
        <f aca="false">COUNTIFS(サンプル!I6:I17,B18,サンプル!U6:U17,"&lt;0")</f>
        <v>0</v>
      </c>
      <c r="F18" s="25" t="s">
        <v>125</v>
      </c>
    </row>
    <row r="19" customFormat="false" ht="15" hidden="false" customHeight="false" outlineLevel="0" collapsed="false">
      <c r="B19" s="23" t="s">
        <v>50</v>
      </c>
      <c r="C19" s="24" t="n">
        <f aca="false">COUNTIF(サンプル!I6:I17,B19)</f>
        <v>7</v>
      </c>
      <c r="D19" s="24" t="n">
        <f aca="false">COUNTIFS(サンプル!I6:I17,B19,サンプル!R6:R17,"&lt;0")</f>
        <v>1</v>
      </c>
      <c r="E19" s="24" t="n">
        <f aca="false">COUNTIFS(サンプル!I6:I17,B19,サンプル!U6:U17,"&lt;0")</f>
        <v>0</v>
      </c>
      <c r="F19" s="25" t="s">
        <v>126</v>
      </c>
    </row>
    <row r="20" customFormat="false" ht="15" hidden="false" customHeight="false" outlineLevel="0" collapsed="false">
      <c r="B20" s="23" t="s">
        <v>82</v>
      </c>
      <c r="C20" s="24" t="n">
        <f aca="false">COUNTIF(サンプル!I6:I17,B20)</f>
        <v>3</v>
      </c>
      <c r="D20" s="24" t="n">
        <f aca="false">COUNTIFS(サンプル!I6:I17,B20,サンプル!R6:R17,"&lt;0")</f>
        <v>2</v>
      </c>
      <c r="E20" s="24" t="n">
        <f aca="false">COUNTIFS(サンプル!I6:I17,B20,サンプル!U6:U17,"&lt;0")</f>
        <v>0</v>
      </c>
      <c r="F20" s="25" t="s">
        <v>127</v>
      </c>
    </row>
    <row r="21" customFormat="false" ht="15" hidden="false" customHeight="false" outlineLevel="0" collapsed="false">
      <c r="B21" s="26" t="s">
        <v>95</v>
      </c>
      <c r="C21" s="27" t="n">
        <f aca="false">COUNTIF(サンプル!I6:I17,B21)</f>
        <v>1</v>
      </c>
      <c r="D21" s="27" t="n">
        <f aca="false">COUNTIFS(サンプル!I6:I17,B21,サンプル!R6:R17,"&lt;0")</f>
        <v>1</v>
      </c>
      <c r="E21" s="27" t="n">
        <f aca="false">COUNTIFS(サンプル!I6:I17,B21,サンプル!U6:U17,"&lt;0")</f>
        <v>1</v>
      </c>
      <c r="F21" s="28" t="s">
        <v>128</v>
      </c>
    </row>
    <row r="22" customFormat="false" ht="15" hidden="false" customHeight="false" outlineLevel="0" collapsed="false">
      <c r="B22" s="26" t="s">
        <v>129</v>
      </c>
      <c r="C22" s="27" t="n">
        <f aca="false">COUNTIF(サンプル!I6:I17,B22)</f>
        <v>0</v>
      </c>
      <c r="D22" s="27" t="n">
        <f aca="false">COUNTIFS(サンプル!I6:I17,B22,サンプル!R6:R17,"&lt;0")</f>
        <v>0</v>
      </c>
      <c r="E22" s="27" t="n">
        <f aca="false">COUNTIFS(サンプル!I6:I17,B22,サンプル!U6:U17,"&lt;0")</f>
        <v>0</v>
      </c>
      <c r="F22" s="28" t="s">
        <v>130</v>
      </c>
    </row>
    <row r="25" customFormat="false" ht="15" hidden="false" customHeight="false" outlineLevel="0" collapsed="false">
      <c r="B25" s="16" t="s">
        <v>131</v>
      </c>
    </row>
    <row r="26" customFormat="false" ht="15" hidden="false" customHeight="false" outlineLevel="0" collapsed="false">
      <c r="B26" s="29" t="s">
        <v>132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3" min="3" style="0" width="30"/>
    <col collapsed="false" customWidth="true" hidden="false" outlineLevel="0" max="4" min="4" style="0" width="14"/>
    <col collapsed="false" customWidth="true" hidden="false" outlineLevel="0" max="5" min="5" style="0" width="52"/>
  </cols>
  <sheetData>
    <row r="2" customFormat="false" ht="17.35" hidden="false" customHeight="false" outlineLevel="0" collapsed="false">
      <c r="B2" s="15" t="s">
        <v>133</v>
      </c>
    </row>
    <row r="3" customFormat="false" ht="15" hidden="false" customHeight="false" outlineLevel="0" collapsed="false">
      <c r="B3" s="16" t="s">
        <v>134</v>
      </c>
    </row>
    <row r="5" customFormat="false" ht="15" hidden="false" customHeight="false" outlineLevel="0" collapsed="false">
      <c r="B5" s="18" t="s">
        <v>135</v>
      </c>
      <c r="C5" s="18" t="s">
        <v>136</v>
      </c>
      <c r="D5" s="18" t="s">
        <v>137</v>
      </c>
      <c r="E5" s="18" t="s">
        <v>138</v>
      </c>
    </row>
    <row r="6" customFormat="false" ht="15" hidden="false" customHeight="false" outlineLevel="0" collapsed="false">
      <c r="B6" s="19" t="s">
        <v>139</v>
      </c>
      <c r="C6" s="30" t="s">
        <v>140</v>
      </c>
      <c r="D6" s="31" t="s">
        <v>141</v>
      </c>
      <c r="E6" s="25" t="s">
        <v>142</v>
      </c>
    </row>
    <row r="7" customFormat="false" ht="15" hidden="false" customHeight="false" outlineLevel="0" collapsed="false">
      <c r="B7" s="19" t="s">
        <v>143</v>
      </c>
      <c r="C7" s="30" t="s">
        <v>6</v>
      </c>
      <c r="D7" s="31" t="s">
        <v>141</v>
      </c>
      <c r="E7" s="25" t="s">
        <v>144</v>
      </c>
    </row>
    <row r="8" customFormat="false" ht="15" hidden="false" customHeight="false" outlineLevel="0" collapsed="false">
      <c r="B8" s="12" t="s">
        <v>145</v>
      </c>
      <c r="C8" s="30" t="s">
        <v>10</v>
      </c>
      <c r="D8" s="31" t="s">
        <v>141</v>
      </c>
      <c r="E8" s="32" t="s">
        <v>146</v>
      </c>
    </row>
    <row r="9" customFormat="false" ht="15" hidden="false" customHeight="false" outlineLevel="0" collapsed="false">
      <c r="B9" s="19" t="s">
        <v>32</v>
      </c>
      <c r="C9" s="30" t="s">
        <v>11</v>
      </c>
      <c r="D9" s="31" t="s">
        <v>141</v>
      </c>
      <c r="E9" s="25" t="s">
        <v>147</v>
      </c>
    </row>
    <row r="10" customFormat="false" ht="15" hidden="false" customHeight="false" outlineLevel="0" collapsed="false">
      <c r="B10" s="19" t="s">
        <v>148</v>
      </c>
      <c r="C10" s="30" t="s">
        <v>149</v>
      </c>
      <c r="D10" s="31" t="s">
        <v>141</v>
      </c>
      <c r="E10" s="25" t="s">
        <v>150</v>
      </c>
    </row>
    <row r="11" customFormat="false" ht="15" hidden="false" customHeight="false" outlineLevel="0" collapsed="false">
      <c r="B11" s="19" t="s">
        <v>36</v>
      </c>
      <c r="C11" s="30" t="s">
        <v>15</v>
      </c>
      <c r="D11" s="31" t="s">
        <v>141</v>
      </c>
      <c r="E11" s="25" t="s">
        <v>151</v>
      </c>
    </row>
    <row r="12" customFormat="false" ht="15" hidden="false" customHeight="false" outlineLevel="0" collapsed="false">
      <c r="B12" s="19" t="s">
        <v>37</v>
      </c>
      <c r="C12" s="30" t="s">
        <v>16</v>
      </c>
      <c r="D12" s="31" t="s">
        <v>141</v>
      </c>
      <c r="E12" s="25"/>
    </row>
    <row r="13" customFormat="false" ht="15" hidden="false" customHeight="false" outlineLevel="0" collapsed="false">
      <c r="B13" s="12" t="s">
        <v>152</v>
      </c>
      <c r="C13" s="30" t="s">
        <v>17</v>
      </c>
      <c r="D13" s="31" t="s">
        <v>141</v>
      </c>
      <c r="E13" s="25" t="s">
        <v>153</v>
      </c>
    </row>
    <row r="14" customFormat="false" ht="15" hidden="false" customHeight="false" outlineLevel="0" collapsed="false">
      <c r="B14" s="19" t="s">
        <v>39</v>
      </c>
      <c r="C14" s="30" t="s">
        <v>18</v>
      </c>
      <c r="D14" s="31" t="s">
        <v>141</v>
      </c>
      <c r="E14" s="25"/>
    </row>
    <row r="15" customFormat="false" ht="15" hidden="false" customHeight="false" outlineLevel="0" collapsed="false">
      <c r="B15" s="19" t="s">
        <v>40</v>
      </c>
      <c r="C15" s="30" t="s">
        <v>19</v>
      </c>
      <c r="D15" s="31" t="s">
        <v>141</v>
      </c>
      <c r="E15" s="25" t="s">
        <v>154</v>
      </c>
    </row>
    <row r="16" customFormat="false" ht="15" hidden="false" customHeight="false" outlineLevel="0" collapsed="false">
      <c r="B16" s="19" t="s">
        <v>41</v>
      </c>
      <c r="C16" s="30" t="s">
        <v>20</v>
      </c>
      <c r="D16" s="31" t="s">
        <v>141</v>
      </c>
      <c r="E16" s="25"/>
    </row>
    <row r="17" customFormat="false" ht="15" hidden="false" customHeight="false" outlineLevel="0" collapsed="false">
      <c r="B17" s="19" t="s">
        <v>42</v>
      </c>
      <c r="C17" s="30" t="s">
        <v>21</v>
      </c>
      <c r="D17" s="31" t="s">
        <v>141</v>
      </c>
      <c r="E17" s="25"/>
    </row>
    <row r="18" customFormat="false" ht="15" hidden="false" customHeight="false" outlineLevel="0" collapsed="false">
      <c r="B18" s="19" t="s">
        <v>43</v>
      </c>
      <c r="C18" s="30" t="s">
        <v>22</v>
      </c>
      <c r="D18" s="31" t="s">
        <v>141</v>
      </c>
      <c r="E18" s="25" t="s">
        <v>155</v>
      </c>
    </row>
    <row r="19" customFormat="false" ht="15" hidden="false" customHeight="false" outlineLevel="0" collapsed="false">
      <c r="B19" s="19" t="s">
        <v>156</v>
      </c>
      <c r="C19" s="30" t="s">
        <v>157</v>
      </c>
      <c r="D19" s="33" t="s">
        <v>158</v>
      </c>
      <c r="E19" s="25" t="s">
        <v>159</v>
      </c>
    </row>
    <row r="20" customFormat="false" ht="15" hidden="false" customHeight="false" outlineLevel="0" collapsed="false">
      <c r="B20" s="19" t="s">
        <v>160</v>
      </c>
      <c r="C20" s="30" t="s">
        <v>161</v>
      </c>
      <c r="D20" s="33" t="s">
        <v>158</v>
      </c>
      <c r="E20" s="25" t="s">
        <v>159</v>
      </c>
    </row>
    <row r="21" customFormat="false" ht="15" hidden="false" customHeight="false" outlineLevel="0" collapsed="false">
      <c r="B21" s="19" t="s">
        <v>162</v>
      </c>
      <c r="C21" s="30" t="s">
        <v>163</v>
      </c>
      <c r="D21" s="33" t="s">
        <v>158</v>
      </c>
      <c r="E21" s="25" t="s">
        <v>164</v>
      </c>
    </row>
    <row r="23" customFormat="false" ht="15" hidden="false" customHeight="false" outlineLevel="0" collapsed="false">
      <c r="B23" s="34" t="s">
        <v>165</v>
      </c>
    </row>
    <row r="24" customFormat="false" ht="15" hidden="false" customHeight="false" outlineLevel="0" collapsed="false">
      <c r="B24" s="16" t="s">
        <v>166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2026-08-04T10:06:28Z</dcterms:created>
  <dc:creator>openpyxl</dc:creator>
  <dc:description/>
  <dc:language>en-US</dc:language>
  <cp:lastModifiedBy/>
  <dcterms:modified xsi:type="dcterms:W3CDTF">2026-08-04T10:06:28Z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